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:\DESKTOP\WEB POSTINGS\PAYMENTSandREPORTS\PAYMENTS_FY2022\"/>
    </mc:Choice>
  </mc:AlternateContent>
  <xr:revisionPtr revIDLastSave="0" documentId="13_ncr:1_{DCC111B8-296C-4DA3-B6EC-E375B4FFA77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135-Day Erskine" sheetId="9" r:id="rId1"/>
    <sheet name="135-Day SCPCSD" sheetId="10" r:id="rId2"/>
    <sheet name="135-Day Palmetto Unified" sheetId="6" r:id="rId3"/>
    <sheet name="135-Day Deaf and Blind" sheetId="7" r:id="rId4"/>
    <sheet name="135-Day DJJ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1" i="10" l="1"/>
  <c r="B31" i="10"/>
  <c r="D29" i="10"/>
  <c r="D28" i="10"/>
  <c r="D27" i="10"/>
  <c r="D26" i="10"/>
  <c r="D25" i="10"/>
  <c r="C23" i="10"/>
  <c r="C33" i="10" s="1"/>
  <c r="B23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23" i="10" s="1"/>
  <c r="C31" i="9"/>
  <c r="B31" i="9"/>
  <c r="D29" i="9"/>
  <c r="D28" i="9"/>
  <c r="D27" i="9"/>
  <c r="D26" i="9"/>
  <c r="D25" i="9"/>
  <c r="C23" i="9"/>
  <c r="C33" i="9" s="1"/>
  <c r="B23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31" i="8"/>
  <c r="C31" i="8"/>
  <c r="D23" i="8"/>
  <c r="D33" i="8" s="1"/>
  <c r="C23" i="8"/>
  <c r="C33" i="8" s="1"/>
  <c r="B23" i="8"/>
  <c r="D31" i="7"/>
  <c r="C31" i="7"/>
  <c r="D23" i="7"/>
  <c r="D33" i="7" s="1"/>
  <c r="C23" i="7"/>
  <c r="B23" i="7"/>
  <c r="D31" i="6"/>
  <c r="C31" i="6"/>
  <c r="D23" i="6"/>
  <c r="D33" i="6" s="1"/>
  <c r="C23" i="6"/>
  <c r="C33" i="6" s="1"/>
  <c r="B23" i="6"/>
  <c r="D31" i="10" l="1"/>
  <c r="D31" i="9"/>
  <c r="D33" i="10"/>
  <c r="C33" i="7"/>
  <c r="D23" i="9"/>
  <c r="D33" i="9" s="1"/>
</calcChain>
</file>

<file path=xl/sharedStrings.xml><?xml version="1.0" encoding="utf-8"?>
<sst xmlns="http://schemas.openxmlformats.org/spreadsheetml/2006/main" count="155" uniqueCount="34">
  <si>
    <t>OFFICE OF FINANCE</t>
  </si>
  <si>
    <t>Education Finance Act</t>
  </si>
  <si>
    <t>District: 4701 - South Carolina Public Charter School District</t>
  </si>
  <si>
    <t>Category</t>
  </si>
  <si>
    <t>Weighted Pupils</t>
  </si>
  <si>
    <t>State Allocation</t>
  </si>
  <si>
    <t>Kindergarten</t>
  </si>
  <si>
    <t>Primary</t>
  </si>
  <si>
    <t>Elementary</t>
  </si>
  <si>
    <t>High School</t>
  </si>
  <si>
    <t>EM H</t>
  </si>
  <si>
    <t>LD</t>
  </si>
  <si>
    <t>TM</t>
  </si>
  <si>
    <t>EH</t>
  </si>
  <si>
    <t>OH</t>
  </si>
  <si>
    <t>VH</t>
  </si>
  <si>
    <t>AUT</t>
  </si>
  <si>
    <t>HH</t>
  </si>
  <si>
    <t>SP H</t>
  </si>
  <si>
    <t>HB</t>
  </si>
  <si>
    <t>CAREER &amp; TECH</t>
  </si>
  <si>
    <t>Total:</t>
  </si>
  <si>
    <t>HIAC</t>
  </si>
  <si>
    <t>ACAS</t>
  </si>
  <si>
    <t>DUAL</t>
  </si>
  <si>
    <t>LEP</t>
  </si>
  <si>
    <t>Pupils in Poverty</t>
  </si>
  <si>
    <t>Grand Total:</t>
  </si>
  <si>
    <t>District: 4801 - The Charter Institute at Erskine</t>
  </si>
  <si>
    <t>District: 5209 - Palmetto Unified</t>
  </si>
  <si>
    <t>District: 5207 - Deaf &amp; Blind School</t>
  </si>
  <si>
    <t>District: 5208 - Department of Juvenile Justice</t>
  </si>
  <si>
    <t>Fiscal Year: 2021-2022 135 Day Report Cycle</t>
  </si>
  <si>
    <t>135 Day 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</si>
</sst>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57">
    <xf numFmtId="0" fontId="0" fillId="0" borderId="0" xfId="0"/>
    <xf numFmtId="0" fontId="3" fillId="2" borderId="0" xfId="2" applyFont="1" applyFill="1"/>
    <xf numFmtId="0" fontId="3" fillId="2" borderId="0" xfId="2" applyFont="1" applyFill="1" applyAlignment="1"/>
    <xf numFmtId="0" fontId="3" fillId="2" borderId="0" xfId="2" applyFont="1" applyFill="1" applyAlignment="1">
      <alignment horizontal="right"/>
    </xf>
    <xf numFmtId="0" fontId="5" fillId="4" borderId="0" xfId="2" applyFont="1" applyFill="1"/>
    <xf numFmtId="0" fontId="5" fillId="4" borderId="0" xfId="2" applyFont="1" applyFill="1" applyAlignment="1">
      <alignment horizontal="right"/>
    </xf>
    <xf numFmtId="0" fontId="3" fillId="5" borderId="0" xfId="2" applyFont="1" applyFill="1"/>
    <xf numFmtId="4" fontId="3" fillId="5" borderId="0" xfId="2" applyNumberFormat="1" applyFont="1" applyFill="1" applyAlignment="1">
      <alignment horizontal="right"/>
    </xf>
    <xf numFmtId="164" fontId="3" fillId="5" borderId="0" xfId="2" applyNumberFormat="1" applyFont="1" applyFill="1" applyAlignment="1">
      <alignment horizontal="right"/>
    </xf>
    <xf numFmtId="4" fontId="3" fillId="2" borderId="0" xfId="2" applyNumberFormat="1" applyFont="1" applyFill="1" applyAlignment="1">
      <alignment horizontal="right"/>
    </xf>
    <xf numFmtId="164" fontId="3" fillId="2" borderId="0" xfId="2" applyNumberFormat="1" applyFont="1" applyFill="1" applyAlignment="1">
      <alignment horizontal="right"/>
    </xf>
    <xf numFmtId="4" fontId="3" fillId="5" borderId="0" xfId="2" applyNumberFormat="1" applyFont="1" applyFill="1" applyBorder="1" applyAlignment="1">
      <alignment horizontal="right"/>
    </xf>
    <xf numFmtId="0" fontId="3" fillId="0" borderId="0" xfId="2" applyFont="1" applyFill="1"/>
    <xf numFmtId="4" fontId="3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0" fontId="4" fillId="4" borderId="0" xfId="2" applyFont="1" applyFill="1"/>
    <xf numFmtId="4" fontId="4" fillId="4" borderId="0" xfId="2" applyNumberFormat="1" applyFont="1" applyFill="1" applyBorder="1" applyAlignment="1"/>
    <xf numFmtId="4" fontId="4" fillId="4" borderId="0" xfId="2" applyNumberFormat="1" applyFont="1" applyFill="1" applyBorder="1" applyAlignment="1">
      <alignment horizontal="right"/>
    </xf>
    <xf numFmtId="164" fontId="4" fillId="4" borderId="0" xfId="2" applyNumberFormat="1" applyFont="1" applyFill="1" applyBorder="1" applyAlignment="1">
      <alignment horizontal="right"/>
    </xf>
    <xf numFmtId="0" fontId="4" fillId="0" borderId="0" xfId="2" applyFont="1" applyFill="1"/>
    <xf numFmtId="4" fontId="4" fillId="0" borderId="0" xfId="2" applyNumberFormat="1" applyFont="1" applyFill="1" applyBorder="1" applyAlignment="1"/>
    <xf numFmtId="4" fontId="4" fillId="0" borderId="0" xfId="2" applyNumberFormat="1" applyFont="1" applyFill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2" fontId="3" fillId="0" borderId="0" xfId="2" applyNumberFormat="1" applyFont="1" applyFill="1" applyAlignment="1"/>
    <xf numFmtId="4" fontId="3" fillId="0" borderId="0" xfId="2" applyNumberFormat="1" applyFont="1" applyFill="1" applyAlignment="1">
      <alignment horizontal="right"/>
    </xf>
    <xf numFmtId="164" fontId="3" fillId="0" borderId="0" xfId="2" applyNumberFormat="1" applyFont="1" applyFill="1" applyAlignment="1">
      <alignment horizontal="right"/>
    </xf>
    <xf numFmtId="43" fontId="4" fillId="4" borderId="0" xfId="1" applyFont="1" applyFill="1" applyAlignment="1"/>
    <xf numFmtId="4" fontId="4" fillId="4" borderId="0" xfId="2" applyNumberFormat="1" applyFont="1" applyFill="1" applyAlignment="1">
      <alignment horizontal="right"/>
    </xf>
    <xf numFmtId="164" fontId="4" fillId="4" borderId="0" xfId="2" applyNumberFormat="1" applyFont="1" applyFill="1" applyAlignment="1">
      <alignment horizontal="right"/>
    </xf>
    <xf numFmtId="0" fontId="3" fillId="0" borderId="0" xfId="2" applyFont="1"/>
    <xf numFmtId="2" fontId="3" fillId="0" borderId="0" xfId="2" applyNumberFormat="1" applyFont="1" applyAlignment="1"/>
    <xf numFmtId="4" fontId="3" fillId="0" borderId="0" xfId="2" applyNumberFormat="1" applyFont="1" applyAlignment="1">
      <alignment horizontal="right"/>
    </xf>
    <xf numFmtId="0" fontId="3" fillId="0" borderId="0" xfId="2" applyFont="1" applyAlignment="1">
      <alignment horizontal="right"/>
    </xf>
    <xf numFmtId="2" fontId="3" fillId="4" borderId="0" xfId="2" applyNumberFormat="1" applyFont="1" applyFill="1" applyAlignment="1"/>
    <xf numFmtId="0" fontId="3" fillId="6" borderId="0" xfId="2" applyFont="1" applyFill="1"/>
    <xf numFmtId="4" fontId="3" fillId="6" borderId="0" xfId="2" applyNumberFormat="1" applyFont="1" applyFill="1" applyBorder="1" applyAlignment="1">
      <alignment horizontal="right"/>
    </xf>
    <xf numFmtId="164" fontId="3" fillId="6" borderId="0" xfId="2" applyNumberFormat="1" applyFont="1" applyFill="1" applyBorder="1" applyAlignment="1">
      <alignment horizontal="right"/>
    </xf>
    <xf numFmtId="2" fontId="3" fillId="6" borderId="0" xfId="2" applyNumberFormat="1" applyFont="1" applyFill="1" applyAlignment="1"/>
    <xf numFmtId="4" fontId="3" fillId="6" borderId="0" xfId="2" applyNumberFormat="1" applyFont="1" applyFill="1" applyAlignment="1">
      <alignment horizontal="right"/>
    </xf>
    <xf numFmtId="164" fontId="3" fillId="6" borderId="0" xfId="2" applyNumberFormat="1" applyFont="1" applyFill="1" applyAlignment="1">
      <alignment horizontal="right"/>
    </xf>
    <xf numFmtId="2" fontId="4" fillId="4" borderId="0" xfId="2" applyNumberFormat="1" applyFont="1" applyFill="1" applyAlignment="1"/>
    <xf numFmtId="2" fontId="4" fillId="6" borderId="0" xfId="2" applyNumberFormat="1" applyFont="1" applyFill="1" applyAlignment="1"/>
    <xf numFmtId="0" fontId="3" fillId="6" borderId="0" xfId="2" applyFont="1" applyFill="1" applyAlignment="1">
      <alignment horizontal="right"/>
    </xf>
    <xf numFmtId="2" fontId="3" fillId="5" borderId="0" xfId="2" applyNumberFormat="1" applyFont="1" applyFill="1" applyAlignment="1">
      <alignment horizontal="right"/>
    </xf>
    <xf numFmtId="2" fontId="3" fillId="2" borderId="0" xfId="2" applyNumberFormat="1" applyFont="1" applyFill="1" applyAlignment="1">
      <alignment horizontal="right"/>
    </xf>
    <xf numFmtId="2" fontId="3" fillId="5" borderId="0" xfId="2" applyNumberFormat="1" applyFont="1" applyFill="1" applyBorder="1" applyAlignment="1">
      <alignment horizontal="right"/>
    </xf>
    <xf numFmtId="164" fontId="3" fillId="5" borderId="0" xfId="2" applyNumberFormat="1" applyFont="1" applyFill="1" applyBorder="1" applyAlignment="1">
      <alignment horizontal="right"/>
    </xf>
    <xf numFmtId="2" fontId="3" fillId="0" borderId="0" xfId="2" applyNumberFormat="1" applyFont="1" applyFill="1" applyBorder="1" applyAlignment="1">
      <alignment horizontal="right"/>
    </xf>
    <xf numFmtId="2" fontId="4" fillId="4" borderId="0" xfId="2" applyNumberFormat="1" applyFont="1" applyFill="1" applyBorder="1" applyAlignment="1"/>
    <xf numFmtId="2" fontId="4" fillId="0" borderId="0" xfId="2" applyNumberFormat="1" applyFont="1" applyFill="1" applyBorder="1" applyAlignment="1"/>
    <xf numFmtId="2" fontId="4" fillId="0" borderId="0" xfId="2" applyNumberFormat="1" applyFont="1" applyFill="1" applyBorder="1" applyAlignment="1">
      <alignment horizontal="right"/>
    </xf>
    <xf numFmtId="2" fontId="3" fillId="0" borderId="0" xfId="2" applyNumberFormat="1" applyFont="1" applyFill="1" applyAlignment="1">
      <alignment horizontal="right"/>
    </xf>
    <xf numFmtId="2" fontId="4" fillId="4" borderId="0" xfId="2" applyNumberFormat="1" applyFont="1" applyFill="1" applyAlignment="1">
      <alignment horizontal="right"/>
    </xf>
    <xf numFmtId="2" fontId="3" fillId="0" borderId="0" xfId="2" applyNumberFormat="1" applyFont="1" applyAlignment="1">
      <alignment horizontal="right"/>
    </xf>
    <xf numFmtId="2" fontId="4" fillId="4" borderId="0" xfId="2" applyNumberFormat="1" applyFont="1" applyFill="1" applyBorder="1" applyAlignment="1">
      <alignment horizontal="right"/>
    </xf>
    <xf numFmtId="0" fontId="4" fillId="2" borderId="0" xfId="2" applyFont="1" applyFill="1" applyAlignment="1"/>
    <xf numFmtId="0" fontId="4" fillId="3" borderId="0" xfId="2" applyFont="1" applyFill="1" applyAlignment="1"/>
  </cellXfs>
  <cellStyles count="4">
    <cellStyle name="Comma" xfId="1" builtinId="3"/>
    <cellStyle name="Normal" xfId="0" builtinId="0"/>
    <cellStyle name="Normal 14" xfId="3" xr:uid="{00000000-0005-0000-0000-000002000000}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D33"/>
  <sheetViews>
    <sheetView workbookViewId="0">
      <selection activeCell="E1" sqref="E1"/>
    </sheetView>
  </sheetViews>
  <sheetFormatPr defaultRowHeight="15" x14ac:dyDescent="0.25"/>
  <cols>
    <col min="1" max="1" width="20" bestFit="1" customWidth="1"/>
    <col min="2" max="2" width="15.85546875" bestFit="1" customWidth="1"/>
    <col min="3" max="3" width="19.28515625" bestFit="1" customWidth="1"/>
    <col min="4" max="4" width="18.5703125" bestFit="1" customWidth="1"/>
  </cols>
  <sheetData>
    <row r="1" spans="1:4" ht="15.75" x14ac:dyDescent="0.25">
      <c r="A1" s="1"/>
      <c r="B1" s="2"/>
      <c r="C1" s="3"/>
      <c r="D1" s="1"/>
    </row>
    <row r="2" spans="1:4" ht="15.75" x14ac:dyDescent="0.25">
      <c r="A2" s="55" t="s">
        <v>0</v>
      </c>
      <c r="B2" s="55"/>
      <c r="C2" s="55"/>
      <c r="D2" s="55"/>
    </row>
    <row r="3" spans="1:4" ht="15.75" x14ac:dyDescent="0.25">
      <c r="A3" s="55" t="s">
        <v>1</v>
      </c>
      <c r="B3" s="55"/>
      <c r="C3" s="55"/>
      <c r="D3" s="55"/>
    </row>
    <row r="4" spans="1:4" ht="15.75" x14ac:dyDescent="0.25">
      <c r="A4" s="2" t="s">
        <v>32</v>
      </c>
      <c r="B4" s="2"/>
      <c r="C4" s="2"/>
      <c r="D4" s="2"/>
    </row>
    <row r="5" spans="1:4" ht="15.75" x14ac:dyDescent="0.25">
      <c r="A5" s="56" t="s">
        <v>28</v>
      </c>
      <c r="B5" s="56"/>
      <c r="C5" s="56"/>
      <c r="D5" s="56"/>
    </row>
    <row r="6" spans="1:4" ht="15.75" x14ac:dyDescent="0.25">
      <c r="A6" s="4" t="s">
        <v>3</v>
      </c>
      <c r="B6" s="5" t="s">
        <v>33</v>
      </c>
      <c r="C6" s="5" t="s">
        <v>4</v>
      </c>
      <c r="D6" s="5" t="s">
        <v>5</v>
      </c>
    </row>
    <row r="7" spans="1:4" ht="15.75" x14ac:dyDescent="0.25">
      <c r="A7" s="6" t="s">
        <v>6</v>
      </c>
      <c r="B7" s="7">
        <v>1429.44</v>
      </c>
      <c r="C7" s="7">
        <v>1429.44</v>
      </c>
      <c r="D7" s="8">
        <f t="shared" ref="D7:D21" si="0">C7*2516</f>
        <v>3596471.04</v>
      </c>
    </row>
    <row r="8" spans="1:4" ht="15.75" x14ac:dyDescent="0.25">
      <c r="A8" s="1" t="s">
        <v>7</v>
      </c>
      <c r="B8" s="9">
        <v>3991.49</v>
      </c>
      <c r="C8" s="9">
        <v>3991.49</v>
      </c>
      <c r="D8" s="8">
        <f t="shared" si="0"/>
        <v>10042588.84</v>
      </c>
    </row>
    <row r="9" spans="1:4" ht="15.75" x14ac:dyDescent="0.25">
      <c r="A9" s="6" t="s">
        <v>8</v>
      </c>
      <c r="B9" s="7">
        <v>7579.32</v>
      </c>
      <c r="C9" s="7">
        <v>7579.32</v>
      </c>
      <c r="D9" s="8">
        <f t="shared" si="0"/>
        <v>19069569.120000001</v>
      </c>
    </row>
    <row r="10" spans="1:4" ht="15.75" x14ac:dyDescent="0.25">
      <c r="A10" s="1" t="s">
        <v>9</v>
      </c>
      <c r="B10" s="9">
        <v>1971.36</v>
      </c>
      <c r="C10" s="9">
        <v>1971.36</v>
      </c>
      <c r="D10" s="8">
        <f t="shared" si="0"/>
        <v>4959941.76</v>
      </c>
    </row>
    <row r="11" spans="1:4" ht="15.75" x14ac:dyDescent="0.25">
      <c r="A11" s="6" t="s">
        <v>10</v>
      </c>
      <c r="B11" s="7">
        <v>46.68</v>
      </c>
      <c r="C11" s="7">
        <v>81.22</v>
      </c>
      <c r="D11" s="8">
        <f t="shared" si="0"/>
        <v>204349.52</v>
      </c>
    </row>
    <row r="12" spans="1:4" ht="15.75" x14ac:dyDescent="0.25">
      <c r="A12" s="1" t="s">
        <v>11</v>
      </c>
      <c r="B12" s="9">
        <v>1481.94</v>
      </c>
      <c r="C12" s="9">
        <v>2578.58</v>
      </c>
      <c r="D12" s="8">
        <f t="shared" si="0"/>
        <v>6487707.2800000003</v>
      </c>
    </row>
    <row r="13" spans="1:4" ht="15.75" x14ac:dyDescent="0.25">
      <c r="A13" s="6" t="s">
        <v>12</v>
      </c>
      <c r="B13" s="7">
        <v>15.91</v>
      </c>
      <c r="C13" s="7">
        <v>32.46</v>
      </c>
      <c r="D13" s="8">
        <f t="shared" si="0"/>
        <v>81669.36</v>
      </c>
    </row>
    <row r="14" spans="1:4" ht="15.75" x14ac:dyDescent="0.25">
      <c r="A14" s="1" t="s">
        <v>13</v>
      </c>
      <c r="B14" s="9">
        <v>48.27</v>
      </c>
      <c r="C14" s="9">
        <v>98.47</v>
      </c>
      <c r="D14" s="8">
        <f t="shared" si="0"/>
        <v>247750.52</v>
      </c>
    </row>
    <row r="15" spans="1:4" ht="15.75" x14ac:dyDescent="0.25">
      <c r="A15" s="6" t="s">
        <v>14</v>
      </c>
      <c r="B15" s="7">
        <v>17.96</v>
      </c>
      <c r="C15" s="7">
        <v>36.64</v>
      </c>
      <c r="D15" s="8">
        <f t="shared" si="0"/>
        <v>92186.240000000005</v>
      </c>
    </row>
    <row r="16" spans="1:4" ht="15.75" x14ac:dyDescent="0.25">
      <c r="A16" s="1" t="s">
        <v>15</v>
      </c>
      <c r="B16" s="9">
        <v>21.13</v>
      </c>
      <c r="C16" s="9">
        <v>54.31</v>
      </c>
      <c r="D16" s="8">
        <f t="shared" si="0"/>
        <v>136643.96</v>
      </c>
    </row>
    <row r="17" spans="1:4" ht="15.75" x14ac:dyDescent="0.25">
      <c r="A17" s="6" t="s">
        <v>16</v>
      </c>
      <c r="B17" s="7">
        <v>425.78</v>
      </c>
      <c r="C17" s="7">
        <v>1094.26</v>
      </c>
      <c r="D17" s="8">
        <f t="shared" si="0"/>
        <v>2753158.16</v>
      </c>
    </row>
    <row r="18" spans="1:4" ht="15.75" x14ac:dyDescent="0.25">
      <c r="A18" s="1" t="s">
        <v>17</v>
      </c>
      <c r="B18" s="9">
        <v>28.59</v>
      </c>
      <c r="C18" s="9">
        <v>73.48</v>
      </c>
      <c r="D18" s="8">
        <f t="shared" si="0"/>
        <v>184875.68000000002</v>
      </c>
    </row>
    <row r="19" spans="1:4" ht="15.75" x14ac:dyDescent="0.25">
      <c r="A19" s="6" t="s">
        <v>18</v>
      </c>
      <c r="B19" s="7">
        <v>792.04</v>
      </c>
      <c r="C19" s="7">
        <v>1504.88</v>
      </c>
      <c r="D19" s="8">
        <f t="shared" si="0"/>
        <v>3786278.08</v>
      </c>
    </row>
    <row r="20" spans="1:4" ht="15.75" x14ac:dyDescent="0.25">
      <c r="A20" s="1" t="s">
        <v>19</v>
      </c>
      <c r="B20" s="9">
        <v>7.41</v>
      </c>
      <c r="C20" s="9">
        <v>7.41</v>
      </c>
      <c r="D20" s="8">
        <f t="shared" si="0"/>
        <v>18643.560000000001</v>
      </c>
    </row>
    <row r="21" spans="1:4" ht="15.75" x14ac:dyDescent="0.25">
      <c r="A21" s="6" t="s">
        <v>20</v>
      </c>
      <c r="B21" s="11">
        <v>5910.03</v>
      </c>
      <c r="C21" s="11">
        <v>7623.93</v>
      </c>
      <c r="D21" s="8">
        <f t="shared" si="0"/>
        <v>19181807.879999999</v>
      </c>
    </row>
    <row r="22" spans="1:4" ht="15.75" x14ac:dyDescent="0.25">
      <c r="A22" s="34"/>
      <c r="B22" s="35"/>
      <c r="C22" s="35"/>
      <c r="D22" s="36"/>
    </row>
    <row r="23" spans="1:4" ht="15.75" x14ac:dyDescent="0.25">
      <c r="A23" s="15" t="s">
        <v>21</v>
      </c>
      <c r="B23" s="16">
        <f>SUM(B7:B22)</f>
        <v>23767.35</v>
      </c>
      <c r="C23" s="17">
        <f>SUM(C7:C22)</f>
        <v>28157.25</v>
      </c>
      <c r="D23" s="18">
        <f>SUM(D7:D21)</f>
        <v>70843641.000000015</v>
      </c>
    </row>
    <row r="24" spans="1:4" ht="15.75" x14ac:dyDescent="0.25">
      <c r="A24" s="19"/>
      <c r="B24" s="20"/>
      <c r="C24" s="21"/>
      <c r="D24" s="22"/>
    </row>
    <row r="25" spans="1:4" ht="15.75" x14ac:dyDescent="0.25">
      <c r="A25" s="6" t="s">
        <v>22</v>
      </c>
      <c r="B25" s="7">
        <v>1215.99</v>
      </c>
      <c r="C25" s="7">
        <v>182.4</v>
      </c>
      <c r="D25" s="8">
        <f>C25*2516</f>
        <v>458918.40000000002</v>
      </c>
    </row>
    <row r="26" spans="1:4" ht="15.75" x14ac:dyDescent="0.25">
      <c r="A26" s="1" t="s">
        <v>23</v>
      </c>
      <c r="B26" s="9">
        <v>4420.42</v>
      </c>
      <c r="C26" s="9">
        <v>663.07</v>
      </c>
      <c r="D26" s="8">
        <f>C26*2516</f>
        <v>1668284.12</v>
      </c>
    </row>
    <row r="27" spans="1:4" ht="15.75" x14ac:dyDescent="0.25">
      <c r="A27" s="6" t="s">
        <v>24</v>
      </c>
      <c r="B27" s="7">
        <v>1156.29</v>
      </c>
      <c r="C27" s="7">
        <v>173.44</v>
      </c>
      <c r="D27" s="8">
        <f>C27*2516</f>
        <v>436375.03999999998</v>
      </c>
    </row>
    <row r="28" spans="1:4" ht="15.75" x14ac:dyDescent="0.25">
      <c r="A28" s="1" t="s">
        <v>25</v>
      </c>
      <c r="B28" s="9">
        <v>492.74</v>
      </c>
      <c r="C28" s="9">
        <v>98.55</v>
      </c>
      <c r="D28" s="8">
        <f>C28*2516</f>
        <v>247951.8</v>
      </c>
    </row>
    <row r="29" spans="1:4" ht="15.75" x14ac:dyDescent="0.25">
      <c r="A29" s="6" t="s">
        <v>26</v>
      </c>
      <c r="B29" s="7">
        <v>13635.57</v>
      </c>
      <c r="C29" s="7">
        <v>2727.11</v>
      </c>
      <c r="D29" s="8">
        <f>C29*2516</f>
        <v>6861408.7600000007</v>
      </c>
    </row>
    <row r="30" spans="1:4" ht="15.75" x14ac:dyDescent="0.25">
      <c r="A30" s="34"/>
      <c r="B30" s="37"/>
      <c r="C30" s="38"/>
      <c r="D30" s="39"/>
    </row>
    <row r="31" spans="1:4" ht="15.75" x14ac:dyDescent="0.25">
      <c r="A31" s="15" t="s">
        <v>21</v>
      </c>
      <c r="B31" s="26">
        <f>SUM(B25:B30)</f>
        <v>20921.009999999998</v>
      </c>
      <c r="C31" s="27">
        <f>SUM(C25:C30)</f>
        <v>3844.57</v>
      </c>
      <c r="D31" s="28">
        <f>SUM(D25:D30)</f>
        <v>9672938.120000001</v>
      </c>
    </row>
    <row r="32" spans="1:4" ht="15.75" x14ac:dyDescent="0.25">
      <c r="A32" s="34"/>
      <c r="B32" s="41"/>
      <c r="C32" s="38"/>
      <c r="D32" s="42"/>
    </row>
    <row r="33" spans="1:4" ht="15.75" x14ac:dyDescent="0.25">
      <c r="A33" s="15" t="s">
        <v>27</v>
      </c>
      <c r="B33" s="40"/>
      <c r="C33" s="27">
        <f>SUM(C23+C31)</f>
        <v>32001.82</v>
      </c>
      <c r="D33" s="28">
        <f>D23+D31</f>
        <v>80516579.12000002</v>
      </c>
    </row>
  </sheetData>
  <sheetProtection password="8703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D33"/>
  <sheetViews>
    <sheetView workbookViewId="0">
      <selection activeCell="G29" sqref="G29"/>
    </sheetView>
  </sheetViews>
  <sheetFormatPr defaultRowHeight="15" x14ac:dyDescent="0.25"/>
  <cols>
    <col min="1" max="1" width="20" bestFit="1" customWidth="1"/>
    <col min="2" max="2" width="15.85546875" bestFit="1" customWidth="1"/>
    <col min="3" max="3" width="19.28515625" bestFit="1" customWidth="1"/>
    <col min="4" max="4" width="18.5703125" bestFit="1" customWidth="1"/>
  </cols>
  <sheetData>
    <row r="1" spans="1:4" ht="15.75" x14ac:dyDescent="0.25">
      <c r="A1" s="1"/>
      <c r="B1" s="2"/>
      <c r="C1" s="3"/>
      <c r="D1" s="1"/>
    </row>
    <row r="2" spans="1:4" ht="15.75" x14ac:dyDescent="0.25">
      <c r="A2" s="55" t="s">
        <v>0</v>
      </c>
      <c r="B2" s="55"/>
      <c r="C2" s="55"/>
      <c r="D2" s="55"/>
    </row>
    <row r="3" spans="1:4" ht="15.75" x14ac:dyDescent="0.25">
      <c r="A3" s="55" t="s">
        <v>1</v>
      </c>
      <c r="B3" s="55"/>
      <c r="C3" s="55"/>
      <c r="D3" s="55"/>
    </row>
    <row r="4" spans="1:4" ht="15.75" x14ac:dyDescent="0.25">
      <c r="A4" s="2" t="s">
        <v>32</v>
      </c>
      <c r="B4" s="2"/>
      <c r="C4" s="2"/>
      <c r="D4" s="2"/>
    </row>
    <row r="5" spans="1:4" ht="15.75" x14ac:dyDescent="0.25">
      <c r="A5" s="56" t="s">
        <v>2</v>
      </c>
      <c r="B5" s="56"/>
      <c r="C5" s="56"/>
      <c r="D5" s="56"/>
    </row>
    <row r="6" spans="1:4" ht="15.75" x14ac:dyDescent="0.25">
      <c r="A6" s="4" t="s">
        <v>3</v>
      </c>
      <c r="B6" s="5" t="s">
        <v>33</v>
      </c>
      <c r="C6" s="5" t="s">
        <v>4</v>
      </c>
      <c r="D6" s="5" t="s">
        <v>5</v>
      </c>
    </row>
    <row r="7" spans="1:4" ht="15.75" x14ac:dyDescent="0.25">
      <c r="A7" s="6" t="s">
        <v>6</v>
      </c>
      <c r="B7" s="7">
        <v>1228.5</v>
      </c>
      <c r="C7" s="7">
        <v>1228.5</v>
      </c>
      <c r="D7" s="8">
        <f t="shared" ref="D7:D21" si="0">C7*2516</f>
        <v>3090906</v>
      </c>
    </row>
    <row r="8" spans="1:4" ht="15.75" x14ac:dyDescent="0.25">
      <c r="A8" s="1" t="s">
        <v>7</v>
      </c>
      <c r="B8" s="9">
        <v>3004.97</v>
      </c>
      <c r="C8" s="9">
        <v>3004.97</v>
      </c>
      <c r="D8" s="8">
        <f t="shared" si="0"/>
        <v>7560504.5199999996</v>
      </c>
    </row>
    <row r="9" spans="1:4" ht="15.75" x14ac:dyDescent="0.25">
      <c r="A9" s="6" t="s">
        <v>8</v>
      </c>
      <c r="B9" s="7">
        <v>5522.1</v>
      </c>
      <c r="C9" s="7">
        <v>5522.1</v>
      </c>
      <c r="D9" s="8">
        <f t="shared" si="0"/>
        <v>13893603.600000001</v>
      </c>
    </row>
    <row r="10" spans="1:4" ht="15.75" x14ac:dyDescent="0.25">
      <c r="A10" s="1" t="s">
        <v>9</v>
      </c>
      <c r="B10" s="9">
        <v>2972.71</v>
      </c>
      <c r="C10" s="9">
        <v>2972.71</v>
      </c>
      <c r="D10" s="8">
        <f t="shared" si="0"/>
        <v>7479338.3600000003</v>
      </c>
    </row>
    <row r="11" spans="1:4" ht="15.75" x14ac:dyDescent="0.25">
      <c r="A11" s="6" t="s">
        <v>10</v>
      </c>
      <c r="B11" s="7">
        <v>17.55</v>
      </c>
      <c r="C11" s="7">
        <v>30.54</v>
      </c>
      <c r="D11" s="8">
        <f t="shared" si="0"/>
        <v>76838.64</v>
      </c>
    </row>
    <row r="12" spans="1:4" ht="15.75" x14ac:dyDescent="0.25">
      <c r="A12" s="1" t="s">
        <v>11</v>
      </c>
      <c r="B12" s="9">
        <v>1125.28</v>
      </c>
      <c r="C12" s="9">
        <v>1957.99</v>
      </c>
      <c r="D12" s="8">
        <f t="shared" si="0"/>
        <v>4926302.84</v>
      </c>
    </row>
    <row r="13" spans="1:4" ht="15.75" x14ac:dyDescent="0.25">
      <c r="A13" s="6" t="s">
        <v>12</v>
      </c>
      <c r="B13" s="7">
        <v>2</v>
      </c>
      <c r="C13" s="7">
        <v>4.08</v>
      </c>
      <c r="D13" s="8">
        <f t="shared" si="0"/>
        <v>10265.280000000001</v>
      </c>
    </row>
    <row r="14" spans="1:4" ht="15.75" x14ac:dyDescent="0.25">
      <c r="A14" s="1" t="s">
        <v>13</v>
      </c>
      <c r="B14" s="9">
        <v>32.619999999999997</v>
      </c>
      <c r="C14" s="9">
        <v>66.540000000000006</v>
      </c>
      <c r="D14" s="8">
        <f t="shared" si="0"/>
        <v>167414.64000000001</v>
      </c>
    </row>
    <row r="15" spans="1:4" ht="15.75" x14ac:dyDescent="0.25">
      <c r="A15" s="6" t="s">
        <v>14</v>
      </c>
      <c r="B15" s="7">
        <v>20.27</v>
      </c>
      <c r="C15" s="7">
        <v>41.35</v>
      </c>
      <c r="D15" s="8">
        <f t="shared" si="0"/>
        <v>104036.6</v>
      </c>
    </row>
    <row r="16" spans="1:4" ht="15.75" x14ac:dyDescent="0.25">
      <c r="A16" s="1" t="s">
        <v>15</v>
      </c>
      <c r="B16" s="9">
        <v>8.3000000000000007</v>
      </c>
      <c r="C16" s="9">
        <v>21.33</v>
      </c>
      <c r="D16" s="8">
        <f t="shared" si="0"/>
        <v>53666.28</v>
      </c>
    </row>
    <row r="17" spans="1:4" ht="15.75" x14ac:dyDescent="0.25">
      <c r="A17" s="6" t="s">
        <v>16</v>
      </c>
      <c r="B17" s="7">
        <v>182.26</v>
      </c>
      <c r="C17" s="7">
        <v>468.4</v>
      </c>
      <c r="D17" s="8">
        <f t="shared" si="0"/>
        <v>1178494.3999999999</v>
      </c>
    </row>
    <row r="18" spans="1:4" ht="15.75" x14ac:dyDescent="0.25">
      <c r="A18" s="1" t="s">
        <v>17</v>
      </c>
      <c r="B18" s="9">
        <v>16.760000000000002</v>
      </c>
      <c r="C18" s="9">
        <v>43.07</v>
      </c>
      <c r="D18" s="8">
        <f t="shared" si="0"/>
        <v>108364.12</v>
      </c>
    </row>
    <row r="19" spans="1:4" ht="15.75" x14ac:dyDescent="0.25">
      <c r="A19" s="6" t="s">
        <v>18</v>
      </c>
      <c r="B19" s="7">
        <v>623.67999999999995</v>
      </c>
      <c r="C19" s="7">
        <v>1184.99</v>
      </c>
      <c r="D19" s="8">
        <f t="shared" si="0"/>
        <v>2981434.84</v>
      </c>
    </row>
    <row r="20" spans="1:4" ht="15.75" x14ac:dyDescent="0.25">
      <c r="A20" s="1" t="s">
        <v>19</v>
      </c>
      <c r="B20" s="9">
        <v>5.25</v>
      </c>
      <c r="C20" s="9">
        <v>5.25</v>
      </c>
      <c r="D20" s="8">
        <f t="shared" si="0"/>
        <v>13209</v>
      </c>
    </row>
    <row r="21" spans="1:4" ht="15.75" x14ac:dyDescent="0.25">
      <c r="A21" s="6" t="s">
        <v>20</v>
      </c>
      <c r="B21" s="11">
        <v>1980.26</v>
      </c>
      <c r="C21" s="11">
        <v>2554.54</v>
      </c>
      <c r="D21" s="8">
        <f t="shared" si="0"/>
        <v>6427222.6399999997</v>
      </c>
    </row>
    <row r="22" spans="1:4" ht="15.75" x14ac:dyDescent="0.25">
      <c r="A22" s="12"/>
      <c r="B22" s="13"/>
      <c r="C22" s="13"/>
      <c r="D22" s="14"/>
    </row>
    <row r="23" spans="1:4" ht="15.75" x14ac:dyDescent="0.25">
      <c r="A23" s="15" t="s">
        <v>21</v>
      </c>
      <c r="B23" s="16">
        <f>SUM(B7:B22)</f>
        <v>16742.509999999998</v>
      </c>
      <c r="C23" s="17">
        <f>SUM(C7:C22)</f>
        <v>19106.36</v>
      </c>
      <c r="D23" s="18">
        <f>SUM(D7:D21)</f>
        <v>48071601.760000005</v>
      </c>
    </row>
    <row r="24" spans="1:4" ht="15.75" x14ac:dyDescent="0.25">
      <c r="A24" s="19"/>
      <c r="B24" s="20"/>
      <c r="C24" s="21"/>
      <c r="D24" s="22"/>
    </row>
    <row r="25" spans="1:4" ht="15.75" x14ac:dyDescent="0.25">
      <c r="A25" s="6" t="s">
        <v>22</v>
      </c>
      <c r="B25" s="7">
        <v>1898.6</v>
      </c>
      <c r="C25" s="7">
        <v>284.79000000000002</v>
      </c>
      <c r="D25" s="8">
        <f>C25*2516</f>
        <v>716531.64</v>
      </c>
    </row>
    <row r="26" spans="1:4" ht="15.75" x14ac:dyDescent="0.25">
      <c r="A26" s="1" t="s">
        <v>23</v>
      </c>
      <c r="B26" s="9">
        <v>4622.83</v>
      </c>
      <c r="C26" s="9">
        <v>693.42</v>
      </c>
      <c r="D26" s="8">
        <f>C26*2516</f>
        <v>1744644.72</v>
      </c>
    </row>
    <row r="27" spans="1:4" ht="15.75" x14ac:dyDescent="0.25">
      <c r="A27" s="6" t="s">
        <v>24</v>
      </c>
      <c r="B27" s="7">
        <v>890.69</v>
      </c>
      <c r="C27" s="7">
        <v>133.61000000000001</v>
      </c>
      <c r="D27" s="8">
        <f>C27*2516</f>
        <v>336162.76</v>
      </c>
    </row>
    <row r="28" spans="1:4" ht="15.75" x14ac:dyDescent="0.25">
      <c r="A28" s="1" t="s">
        <v>25</v>
      </c>
      <c r="B28" s="9">
        <v>911.11</v>
      </c>
      <c r="C28" s="9">
        <v>182.22</v>
      </c>
      <c r="D28" s="8">
        <f>C28*2516</f>
        <v>458465.52</v>
      </c>
    </row>
    <row r="29" spans="1:4" ht="15.75" x14ac:dyDescent="0.25">
      <c r="A29" s="6" t="s">
        <v>26</v>
      </c>
      <c r="B29" s="7">
        <v>8500.17</v>
      </c>
      <c r="C29" s="7">
        <v>1700.03</v>
      </c>
      <c r="D29" s="8">
        <f>C29*2516</f>
        <v>4277275.4799999995</v>
      </c>
    </row>
    <row r="30" spans="1:4" ht="15.75" x14ac:dyDescent="0.25">
      <c r="A30" s="12"/>
      <c r="B30" s="23"/>
      <c r="C30" s="24"/>
      <c r="D30" s="25"/>
    </row>
    <row r="31" spans="1:4" ht="15.75" x14ac:dyDescent="0.25">
      <c r="A31" s="15" t="s">
        <v>21</v>
      </c>
      <c r="B31" s="26">
        <f>SUM(B25:B30)</f>
        <v>16823.400000000001</v>
      </c>
      <c r="C31" s="27">
        <f>SUM(C25:C30)</f>
        <v>2994.07</v>
      </c>
      <c r="D31" s="28">
        <f>SUM(D25:D30)</f>
        <v>7533080.1199999992</v>
      </c>
    </row>
    <row r="32" spans="1:4" ht="15.75" x14ac:dyDescent="0.25">
      <c r="A32" s="29"/>
      <c r="B32" s="30"/>
      <c r="C32" s="31"/>
      <c r="D32" s="32"/>
    </row>
    <row r="33" spans="1:4" ht="15.75" x14ac:dyDescent="0.25">
      <c r="A33" s="15" t="s">
        <v>27</v>
      </c>
      <c r="B33" s="33"/>
      <c r="C33" s="27">
        <f>SUM(C23+C31)</f>
        <v>22100.43</v>
      </c>
      <c r="D33" s="28">
        <f>D23+D31</f>
        <v>55604681.880000003</v>
      </c>
    </row>
  </sheetData>
  <sheetProtection password="8703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D33"/>
  <sheetViews>
    <sheetView tabSelected="1" workbookViewId="0">
      <selection activeCell="F31" sqref="F31"/>
    </sheetView>
  </sheetViews>
  <sheetFormatPr defaultRowHeight="15" x14ac:dyDescent="0.25"/>
  <cols>
    <col min="1" max="1" width="20" bestFit="1" customWidth="1"/>
    <col min="2" max="2" width="15.85546875" bestFit="1" customWidth="1"/>
    <col min="3" max="3" width="19.28515625" bestFit="1" customWidth="1"/>
    <col min="4" max="4" width="18.5703125" bestFit="1" customWidth="1"/>
  </cols>
  <sheetData>
    <row r="1" spans="1:4" ht="15.75" x14ac:dyDescent="0.25">
      <c r="A1" s="1"/>
      <c r="B1" s="2"/>
      <c r="C1" s="3"/>
      <c r="D1" s="1"/>
    </row>
    <row r="2" spans="1:4" ht="15.75" x14ac:dyDescent="0.25">
      <c r="A2" s="55" t="s">
        <v>0</v>
      </c>
      <c r="B2" s="55"/>
      <c r="C2" s="55"/>
      <c r="D2" s="55"/>
    </row>
    <row r="3" spans="1:4" ht="15.75" x14ac:dyDescent="0.25">
      <c r="A3" s="55" t="s">
        <v>1</v>
      </c>
      <c r="B3" s="55"/>
      <c r="C3" s="55"/>
      <c r="D3" s="55"/>
    </row>
    <row r="4" spans="1:4" ht="15.75" x14ac:dyDescent="0.25">
      <c r="A4" s="2" t="s">
        <v>32</v>
      </c>
      <c r="B4" s="2"/>
      <c r="C4" s="2"/>
      <c r="D4" s="2"/>
    </row>
    <row r="5" spans="1:4" ht="15.75" x14ac:dyDescent="0.25">
      <c r="A5" s="56" t="s">
        <v>29</v>
      </c>
      <c r="B5" s="56"/>
      <c r="C5" s="56"/>
      <c r="D5" s="56"/>
    </row>
    <row r="6" spans="1:4" ht="15.75" x14ac:dyDescent="0.25">
      <c r="A6" s="4" t="s">
        <v>3</v>
      </c>
      <c r="B6" s="5" t="s">
        <v>33</v>
      </c>
      <c r="C6" s="5" t="s">
        <v>4</v>
      </c>
      <c r="D6" s="5" t="s">
        <v>5</v>
      </c>
    </row>
    <row r="7" spans="1:4" ht="15.75" x14ac:dyDescent="0.25">
      <c r="A7" s="6" t="s">
        <v>6</v>
      </c>
      <c r="B7" s="43">
        <v>0</v>
      </c>
      <c r="C7" s="43">
        <v>0</v>
      </c>
      <c r="D7" s="8">
        <v>0</v>
      </c>
    </row>
    <row r="8" spans="1:4" ht="15.75" x14ac:dyDescent="0.25">
      <c r="A8" s="1" t="s">
        <v>7</v>
      </c>
      <c r="B8" s="44">
        <v>0</v>
      </c>
      <c r="C8" s="44">
        <v>0</v>
      </c>
      <c r="D8" s="10">
        <v>0</v>
      </c>
    </row>
    <row r="9" spans="1:4" ht="15.75" x14ac:dyDescent="0.25">
      <c r="A9" s="6" t="s">
        <v>8</v>
      </c>
      <c r="B9" s="43">
        <v>0</v>
      </c>
      <c r="C9" s="43">
        <v>0</v>
      </c>
      <c r="D9" s="8">
        <v>0</v>
      </c>
    </row>
    <row r="10" spans="1:4" ht="15.75" x14ac:dyDescent="0.25">
      <c r="A10" s="1" t="s">
        <v>9</v>
      </c>
      <c r="B10" s="44">
        <v>127.44</v>
      </c>
      <c r="C10" s="44">
        <v>127.44</v>
      </c>
      <c r="D10" s="10">
        <v>278314.69</v>
      </c>
    </row>
    <row r="11" spans="1:4" ht="15.75" x14ac:dyDescent="0.25">
      <c r="A11" s="6" t="s">
        <v>10</v>
      </c>
      <c r="B11" s="43">
        <v>0.93</v>
      </c>
      <c r="C11" s="43">
        <v>1.62</v>
      </c>
      <c r="D11" s="8">
        <v>3537.9</v>
      </c>
    </row>
    <row r="12" spans="1:4" ht="15.75" x14ac:dyDescent="0.25">
      <c r="A12" s="1" t="s">
        <v>11</v>
      </c>
      <c r="B12" s="44">
        <v>26.51</v>
      </c>
      <c r="C12" s="44">
        <v>46.13</v>
      </c>
      <c r="D12" s="10">
        <v>100742.75</v>
      </c>
    </row>
    <row r="13" spans="1:4" ht="15.75" x14ac:dyDescent="0.25">
      <c r="A13" s="6" t="s">
        <v>12</v>
      </c>
      <c r="B13" s="43">
        <v>0</v>
      </c>
      <c r="C13" s="43">
        <v>0</v>
      </c>
      <c r="D13" s="8">
        <v>0</v>
      </c>
    </row>
    <row r="14" spans="1:4" ht="15.75" x14ac:dyDescent="0.25">
      <c r="A14" s="1" t="s">
        <v>13</v>
      </c>
      <c r="B14" s="44">
        <v>4.7699999999999996</v>
      </c>
      <c r="C14" s="44">
        <v>9.73</v>
      </c>
      <c r="D14" s="10">
        <v>21249.23</v>
      </c>
    </row>
    <row r="15" spans="1:4" ht="15.75" x14ac:dyDescent="0.25">
      <c r="A15" s="6" t="s">
        <v>14</v>
      </c>
      <c r="B15" s="43">
        <v>0</v>
      </c>
      <c r="C15" s="43">
        <v>0</v>
      </c>
      <c r="D15" s="8">
        <v>0</v>
      </c>
    </row>
    <row r="16" spans="1:4" ht="15.75" x14ac:dyDescent="0.25">
      <c r="A16" s="1" t="s">
        <v>15</v>
      </c>
      <c r="B16" s="44">
        <v>0</v>
      </c>
      <c r="C16" s="44">
        <v>0</v>
      </c>
      <c r="D16" s="10">
        <v>0</v>
      </c>
    </row>
    <row r="17" spans="1:4" ht="15.75" x14ac:dyDescent="0.25">
      <c r="A17" s="6" t="s">
        <v>16</v>
      </c>
      <c r="B17" s="43">
        <v>0</v>
      </c>
      <c r="C17" s="43">
        <v>0</v>
      </c>
      <c r="D17" s="8">
        <v>0</v>
      </c>
    </row>
    <row r="18" spans="1:4" ht="15.75" x14ac:dyDescent="0.25">
      <c r="A18" s="1" t="s">
        <v>17</v>
      </c>
      <c r="B18" s="44">
        <v>0</v>
      </c>
      <c r="C18" s="44">
        <v>0</v>
      </c>
      <c r="D18" s="10">
        <v>0</v>
      </c>
    </row>
    <row r="19" spans="1:4" ht="15.75" x14ac:dyDescent="0.25">
      <c r="A19" s="6" t="s">
        <v>18</v>
      </c>
      <c r="B19" s="43">
        <v>0</v>
      </c>
      <c r="C19" s="43">
        <v>0</v>
      </c>
      <c r="D19" s="8">
        <v>0</v>
      </c>
    </row>
    <row r="20" spans="1:4" ht="15.75" x14ac:dyDescent="0.25">
      <c r="A20" s="1" t="s">
        <v>19</v>
      </c>
      <c r="B20" s="44">
        <v>0</v>
      </c>
      <c r="C20" s="44">
        <v>0</v>
      </c>
      <c r="D20" s="10">
        <v>0</v>
      </c>
    </row>
    <row r="21" spans="1:4" ht="15.75" x14ac:dyDescent="0.25">
      <c r="A21" s="6" t="s">
        <v>20</v>
      </c>
      <c r="B21" s="45">
        <v>23.28</v>
      </c>
      <c r="C21" s="45">
        <v>30.03</v>
      </c>
      <c r="D21" s="46">
        <v>65582.16</v>
      </c>
    </row>
    <row r="22" spans="1:4" ht="15.75" x14ac:dyDescent="0.25">
      <c r="A22" s="12"/>
      <c r="B22" s="47"/>
      <c r="C22" s="47"/>
      <c r="D22" s="14"/>
    </row>
    <row r="23" spans="1:4" ht="15.75" x14ac:dyDescent="0.25">
      <c r="A23" s="15" t="s">
        <v>21</v>
      </c>
      <c r="B23" s="48">
        <f>SUM(B7:B21)</f>
        <v>182.93</v>
      </c>
      <c r="C23" s="48">
        <f>SUM(C7:C21)</f>
        <v>214.95</v>
      </c>
      <c r="D23" s="18">
        <f>SUM(D7:D21)</f>
        <v>469426.73</v>
      </c>
    </row>
    <row r="24" spans="1:4" ht="15.75" x14ac:dyDescent="0.25">
      <c r="A24" s="19"/>
      <c r="B24" s="49"/>
      <c r="C24" s="50"/>
      <c r="D24" s="22"/>
    </row>
    <row r="25" spans="1:4" ht="15.75" x14ac:dyDescent="0.25">
      <c r="A25" s="6" t="s">
        <v>22</v>
      </c>
      <c r="B25" s="43">
        <v>0</v>
      </c>
      <c r="C25" s="43">
        <v>0</v>
      </c>
      <c r="D25" s="8">
        <v>0</v>
      </c>
    </row>
    <row r="26" spans="1:4" ht="15.75" x14ac:dyDescent="0.25">
      <c r="A26" s="1" t="s">
        <v>23</v>
      </c>
      <c r="B26" s="44">
        <v>0</v>
      </c>
      <c r="C26" s="44">
        <v>0</v>
      </c>
      <c r="D26" s="10">
        <v>0</v>
      </c>
    </row>
    <row r="27" spans="1:4" ht="15.75" x14ac:dyDescent="0.25">
      <c r="A27" s="6" t="s">
        <v>24</v>
      </c>
      <c r="B27" s="43">
        <v>0</v>
      </c>
      <c r="C27" s="43">
        <v>0</v>
      </c>
      <c r="D27" s="8">
        <v>0</v>
      </c>
    </row>
    <row r="28" spans="1:4" ht="15.75" x14ac:dyDescent="0.25">
      <c r="A28" s="1" t="s">
        <v>25</v>
      </c>
      <c r="B28" s="44">
        <v>0</v>
      </c>
      <c r="C28" s="44">
        <v>0</v>
      </c>
      <c r="D28" s="10">
        <v>0</v>
      </c>
    </row>
    <row r="29" spans="1:4" ht="15.75" x14ac:dyDescent="0.25">
      <c r="A29" s="6" t="s">
        <v>26</v>
      </c>
      <c r="B29" s="43">
        <v>141.77000000000001</v>
      </c>
      <c r="C29" s="43">
        <v>28.35</v>
      </c>
      <c r="D29" s="8">
        <v>61913.22</v>
      </c>
    </row>
    <row r="30" spans="1:4" ht="15.75" x14ac:dyDescent="0.25">
      <c r="A30" s="12"/>
      <c r="B30" s="23"/>
      <c r="C30" s="51"/>
      <c r="D30" s="25"/>
    </row>
    <row r="31" spans="1:4" ht="15.75" x14ac:dyDescent="0.25">
      <c r="A31" s="15" t="s">
        <v>21</v>
      </c>
      <c r="B31" s="33"/>
      <c r="C31" s="52">
        <f>SUM(C25:C30)</f>
        <v>28.35</v>
      </c>
      <c r="D31" s="28">
        <f>SUM(D25:D29)</f>
        <v>61913.22</v>
      </c>
    </row>
    <row r="32" spans="1:4" ht="15.75" x14ac:dyDescent="0.25">
      <c r="A32" s="29"/>
      <c r="B32" s="30"/>
      <c r="C32" s="53"/>
      <c r="D32" s="32"/>
    </row>
    <row r="33" spans="1:4" ht="15.75" x14ac:dyDescent="0.25">
      <c r="A33" s="15" t="s">
        <v>27</v>
      </c>
      <c r="B33" s="33"/>
      <c r="C33" s="52">
        <f>SUM(C23+C31)</f>
        <v>243.29999999999998</v>
      </c>
      <c r="D33" s="28">
        <f>SUM(D23+D31)</f>
        <v>531339.94999999995</v>
      </c>
    </row>
  </sheetData>
  <sheetProtection password="8703" sheet="1" objects="1" scenarios="1" selectLockedCells="1" selectUn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33"/>
  <sheetViews>
    <sheetView workbookViewId="0">
      <selection activeCell="G14" sqref="G14"/>
    </sheetView>
  </sheetViews>
  <sheetFormatPr defaultRowHeight="15" x14ac:dyDescent="0.25"/>
  <cols>
    <col min="1" max="1" width="20" bestFit="1" customWidth="1"/>
    <col min="2" max="2" width="15.85546875" bestFit="1" customWidth="1"/>
    <col min="3" max="3" width="19.28515625" bestFit="1" customWidth="1"/>
    <col min="4" max="4" width="18.5703125" bestFit="1" customWidth="1"/>
  </cols>
  <sheetData>
    <row r="1" spans="1:4" ht="15.75" x14ac:dyDescent="0.25">
      <c r="A1" s="1"/>
      <c r="B1" s="2"/>
      <c r="C1" s="3"/>
      <c r="D1" s="1"/>
    </row>
    <row r="2" spans="1:4" ht="15.75" x14ac:dyDescent="0.25">
      <c r="A2" s="55" t="s">
        <v>0</v>
      </c>
      <c r="B2" s="55"/>
      <c r="C2" s="55"/>
      <c r="D2" s="55"/>
    </row>
    <row r="3" spans="1:4" ht="15.75" x14ac:dyDescent="0.25">
      <c r="A3" s="55" t="s">
        <v>1</v>
      </c>
      <c r="B3" s="55"/>
      <c r="C3" s="55"/>
      <c r="D3" s="55"/>
    </row>
    <row r="4" spans="1:4" ht="15.75" x14ac:dyDescent="0.25">
      <c r="A4" s="2" t="s">
        <v>32</v>
      </c>
      <c r="B4" s="2"/>
      <c r="C4" s="2"/>
      <c r="D4" s="2"/>
    </row>
    <row r="5" spans="1:4" ht="15.75" x14ac:dyDescent="0.25">
      <c r="A5" s="56" t="s">
        <v>30</v>
      </c>
      <c r="B5" s="56"/>
      <c r="C5" s="56"/>
      <c r="D5" s="56"/>
    </row>
    <row r="6" spans="1:4" ht="15.75" x14ac:dyDescent="0.25">
      <c r="A6" s="4" t="s">
        <v>3</v>
      </c>
      <c r="B6" s="5" t="s">
        <v>33</v>
      </c>
      <c r="C6" s="5" t="s">
        <v>4</v>
      </c>
      <c r="D6" s="5" t="s">
        <v>5</v>
      </c>
    </row>
    <row r="7" spans="1:4" ht="15.75" x14ac:dyDescent="0.25">
      <c r="A7" s="6" t="s">
        <v>6</v>
      </c>
      <c r="B7" s="43">
        <v>0</v>
      </c>
      <c r="C7" s="43">
        <v>0</v>
      </c>
      <c r="D7" s="8">
        <v>0</v>
      </c>
    </row>
    <row r="8" spans="1:4" ht="15.75" x14ac:dyDescent="0.25">
      <c r="A8" s="1" t="s">
        <v>7</v>
      </c>
      <c r="B8" s="44">
        <v>0</v>
      </c>
      <c r="C8" s="44">
        <v>0</v>
      </c>
      <c r="D8" s="10">
        <v>0</v>
      </c>
    </row>
    <row r="9" spans="1:4" ht="15.75" x14ac:dyDescent="0.25">
      <c r="A9" s="6" t="s">
        <v>8</v>
      </c>
      <c r="B9" s="43">
        <v>0.1</v>
      </c>
      <c r="C9" s="43">
        <v>0.1</v>
      </c>
      <c r="D9" s="8">
        <v>176.12</v>
      </c>
    </row>
    <row r="10" spans="1:4" ht="15.75" x14ac:dyDescent="0.25">
      <c r="A10" s="1" t="s">
        <v>9</v>
      </c>
      <c r="B10" s="44">
        <v>0</v>
      </c>
      <c r="C10" s="44">
        <v>0</v>
      </c>
      <c r="D10" s="10">
        <v>0</v>
      </c>
    </row>
    <row r="11" spans="1:4" ht="15.75" x14ac:dyDescent="0.25">
      <c r="A11" s="6" t="s">
        <v>10</v>
      </c>
      <c r="B11" s="43">
        <v>0</v>
      </c>
      <c r="C11" s="43">
        <v>0</v>
      </c>
      <c r="D11" s="8">
        <v>0</v>
      </c>
    </row>
    <row r="12" spans="1:4" ht="15.75" x14ac:dyDescent="0.25">
      <c r="A12" s="1" t="s">
        <v>11</v>
      </c>
      <c r="B12" s="44">
        <v>1.1000000000000001</v>
      </c>
      <c r="C12" s="44">
        <v>1.91</v>
      </c>
      <c r="D12" s="10">
        <v>3363.89</v>
      </c>
    </row>
    <row r="13" spans="1:4" ht="15.75" x14ac:dyDescent="0.25">
      <c r="A13" s="6" t="s">
        <v>12</v>
      </c>
      <c r="B13" s="43">
        <v>0</v>
      </c>
      <c r="C13" s="43">
        <v>0</v>
      </c>
      <c r="D13" s="8">
        <v>0</v>
      </c>
    </row>
    <row r="14" spans="1:4" ht="15.75" x14ac:dyDescent="0.25">
      <c r="A14" s="1" t="s">
        <v>13</v>
      </c>
      <c r="B14" s="44">
        <v>0</v>
      </c>
      <c r="C14" s="44">
        <v>0</v>
      </c>
      <c r="D14" s="10">
        <v>0</v>
      </c>
    </row>
    <row r="15" spans="1:4" ht="15.75" x14ac:dyDescent="0.25">
      <c r="A15" s="6" t="s">
        <v>14</v>
      </c>
      <c r="B15" s="43">
        <v>1</v>
      </c>
      <c r="C15" s="43">
        <v>2.04</v>
      </c>
      <c r="D15" s="8">
        <v>3592.85</v>
      </c>
    </row>
    <row r="16" spans="1:4" ht="15.75" x14ac:dyDescent="0.25">
      <c r="A16" s="1" t="s">
        <v>15</v>
      </c>
      <c r="B16" s="44">
        <v>81.27</v>
      </c>
      <c r="C16" s="44">
        <v>208.86</v>
      </c>
      <c r="D16" s="10">
        <v>367844.23</v>
      </c>
    </row>
    <row r="17" spans="1:4" ht="15.75" x14ac:dyDescent="0.25">
      <c r="A17" s="6" t="s">
        <v>16</v>
      </c>
      <c r="B17" s="43">
        <v>0</v>
      </c>
      <c r="C17" s="43">
        <v>0</v>
      </c>
      <c r="D17" s="8">
        <v>0</v>
      </c>
    </row>
    <row r="18" spans="1:4" ht="15.75" x14ac:dyDescent="0.25">
      <c r="A18" s="1" t="s">
        <v>17</v>
      </c>
      <c r="B18" s="44">
        <v>87.05</v>
      </c>
      <c r="C18" s="44">
        <v>223.72</v>
      </c>
      <c r="D18" s="10">
        <v>394015.66</v>
      </c>
    </row>
    <row r="19" spans="1:4" ht="15.75" x14ac:dyDescent="0.25">
      <c r="A19" s="6" t="s">
        <v>18</v>
      </c>
      <c r="B19" s="43">
        <v>0</v>
      </c>
      <c r="C19" s="43">
        <v>0</v>
      </c>
      <c r="D19" s="8">
        <v>0</v>
      </c>
    </row>
    <row r="20" spans="1:4" ht="15.75" x14ac:dyDescent="0.25">
      <c r="A20" s="1" t="s">
        <v>19</v>
      </c>
      <c r="B20" s="44">
        <v>0</v>
      </c>
      <c r="C20" s="44">
        <v>0</v>
      </c>
      <c r="D20" s="10">
        <v>0</v>
      </c>
    </row>
    <row r="21" spans="1:4" ht="15.75" x14ac:dyDescent="0.25">
      <c r="A21" s="6" t="s">
        <v>20</v>
      </c>
      <c r="B21" s="45">
        <v>0</v>
      </c>
      <c r="C21" s="45">
        <v>0</v>
      </c>
      <c r="D21" s="46">
        <v>0</v>
      </c>
    </row>
    <row r="22" spans="1:4" ht="15.75" x14ac:dyDescent="0.25">
      <c r="A22" s="12"/>
      <c r="B22" s="47"/>
      <c r="C22" s="47"/>
      <c r="D22" s="14"/>
    </row>
    <row r="23" spans="1:4" ht="15.75" x14ac:dyDescent="0.25">
      <c r="A23" s="15" t="s">
        <v>21</v>
      </c>
      <c r="B23" s="48">
        <f>SUM(B7:B22)</f>
        <v>170.51999999999998</v>
      </c>
      <c r="C23" s="54">
        <f>SUM(C7:C22)</f>
        <v>436.63</v>
      </c>
      <c r="D23" s="18">
        <f>SUM(D7:D21)</f>
        <v>768992.75</v>
      </c>
    </row>
    <row r="24" spans="1:4" ht="15.75" x14ac:dyDescent="0.25">
      <c r="A24" s="19"/>
      <c r="B24" s="49"/>
      <c r="C24" s="50"/>
      <c r="D24" s="22"/>
    </row>
    <row r="25" spans="1:4" ht="15.75" x14ac:dyDescent="0.25">
      <c r="A25" s="6" t="s">
        <v>22</v>
      </c>
      <c r="B25" s="43">
        <v>0</v>
      </c>
      <c r="C25" s="43">
        <v>0</v>
      </c>
      <c r="D25" s="8">
        <v>0</v>
      </c>
    </row>
    <row r="26" spans="1:4" ht="15.75" x14ac:dyDescent="0.25">
      <c r="A26" s="1" t="s">
        <v>23</v>
      </c>
      <c r="B26" s="44">
        <v>72.86</v>
      </c>
      <c r="C26" s="44">
        <v>10.93</v>
      </c>
      <c r="D26" s="10">
        <v>19249.919999999998</v>
      </c>
    </row>
    <row r="27" spans="1:4" ht="15.75" x14ac:dyDescent="0.25">
      <c r="A27" s="6" t="s">
        <v>24</v>
      </c>
      <c r="B27" s="43">
        <v>0</v>
      </c>
      <c r="C27" s="43">
        <v>0</v>
      </c>
      <c r="D27" s="8">
        <v>0</v>
      </c>
    </row>
    <row r="28" spans="1:4" ht="15.75" x14ac:dyDescent="0.25">
      <c r="A28" s="1" t="s">
        <v>25</v>
      </c>
      <c r="B28" s="44">
        <v>9.92</v>
      </c>
      <c r="C28" s="44">
        <v>1.98</v>
      </c>
      <c r="D28" s="10">
        <v>3487.18</v>
      </c>
    </row>
    <row r="29" spans="1:4" ht="15.75" x14ac:dyDescent="0.25">
      <c r="A29" s="6" t="s">
        <v>26</v>
      </c>
      <c r="B29" s="43">
        <v>145.24</v>
      </c>
      <c r="C29" s="43">
        <v>29.05</v>
      </c>
      <c r="D29" s="8">
        <v>51162.86</v>
      </c>
    </row>
    <row r="30" spans="1:4" ht="15.75" x14ac:dyDescent="0.25">
      <c r="A30" s="12"/>
      <c r="B30" s="23"/>
      <c r="C30" s="51"/>
      <c r="D30" s="25"/>
    </row>
    <row r="31" spans="1:4" ht="15.75" x14ac:dyDescent="0.25">
      <c r="A31" s="15" t="s">
        <v>21</v>
      </c>
      <c r="B31" s="33"/>
      <c r="C31" s="52">
        <f>SUM(C25:C30)</f>
        <v>41.96</v>
      </c>
      <c r="D31" s="28">
        <f>SUM(D25:D29)</f>
        <v>73899.959999999992</v>
      </c>
    </row>
    <row r="32" spans="1:4" ht="15.75" x14ac:dyDescent="0.25">
      <c r="A32" s="29"/>
      <c r="B32" s="30"/>
      <c r="C32" s="53"/>
      <c r="D32" s="32"/>
    </row>
    <row r="33" spans="1:4" ht="15.75" x14ac:dyDescent="0.25">
      <c r="A33" s="15" t="s">
        <v>27</v>
      </c>
      <c r="B33" s="33"/>
      <c r="C33" s="52">
        <f>C23+C31</f>
        <v>478.59</v>
      </c>
      <c r="D33" s="28">
        <f>SUM(D23+D31)</f>
        <v>842892.71</v>
      </c>
    </row>
  </sheetData>
  <sheetProtection password="8703" sheet="1" objects="1" scenarios="1" selectLockedCells="1" selectUn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33"/>
  <sheetViews>
    <sheetView workbookViewId="0">
      <selection activeCell="G9" sqref="G9"/>
    </sheetView>
  </sheetViews>
  <sheetFormatPr defaultColWidth="9.28515625" defaultRowHeight="15" x14ac:dyDescent="0.25"/>
  <cols>
    <col min="1" max="1" width="20" bestFit="1" customWidth="1"/>
    <col min="2" max="2" width="15.85546875" bestFit="1" customWidth="1"/>
    <col min="3" max="3" width="19.28515625" bestFit="1" customWidth="1"/>
    <col min="4" max="4" width="18.5703125" bestFit="1" customWidth="1"/>
  </cols>
  <sheetData>
    <row r="1" spans="1:4" ht="15.75" x14ac:dyDescent="0.25">
      <c r="A1" s="1"/>
      <c r="B1" s="2"/>
      <c r="C1" s="3"/>
      <c r="D1" s="1"/>
    </row>
    <row r="2" spans="1:4" ht="15.75" x14ac:dyDescent="0.25">
      <c r="A2" s="55" t="s">
        <v>0</v>
      </c>
      <c r="B2" s="55"/>
      <c r="C2" s="55"/>
      <c r="D2" s="55"/>
    </row>
    <row r="3" spans="1:4" ht="15.75" x14ac:dyDescent="0.25">
      <c r="A3" s="55" t="s">
        <v>1</v>
      </c>
      <c r="B3" s="55"/>
      <c r="C3" s="55"/>
      <c r="D3" s="55"/>
    </row>
    <row r="4" spans="1:4" ht="15.75" x14ac:dyDescent="0.25">
      <c r="A4" s="2" t="s">
        <v>32</v>
      </c>
      <c r="B4" s="2"/>
      <c r="C4" s="2"/>
      <c r="D4" s="2"/>
    </row>
    <row r="5" spans="1:4" ht="15.75" x14ac:dyDescent="0.25">
      <c r="A5" s="56" t="s">
        <v>31</v>
      </c>
      <c r="B5" s="56"/>
      <c r="C5" s="56"/>
      <c r="D5" s="56"/>
    </row>
    <row r="6" spans="1:4" ht="15.75" x14ac:dyDescent="0.25">
      <c r="A6" s="4" t="s">
        <v>3</v>
      </c>
      <c r="B6" s="5" t="s">
        <v>33</v>
      </c>
      <c r="C6" s="5" t="s">
        <v>4</v>
      </c>
      <c r="D6" s="5" t="s">
        <v>5</v>
      </c>
    </row>
    <row r="7" spans="1:4" ht="15.75" x14ac:dyDescent="0.25">
      <c r="A7" s="6" t="s">
        <v>6</v>
      </c>
      <c r="B7" s="43">
        <v>0</v>
      </c>
      <c r="C7" s="43">
        <v>0</v>
      </c>
      <c r="D7" s="8">
        <v>0</v>
      </c>
    </row>
    <row r="8" spans="1:4" ht="15.75" x14ac:dyDescent="0.25">
      <c r="A8" s="1" t="s">
        <v>7</v>
      </c>
      <c r="B8" s="44">
        <v>0</v>
      </c>
      <c r="C8" s="44">
        <v>0</v>
      </c>
      <c r="D8" s="10">
        <v>0</v>
      </c>
    </row>
    <row r="9" spans="1:4" ht="15.75" x14ac:dyDescent="0.25">
      <c r="A9" s="6" t="s">
        <v>8</v>
      </c>
      <c r="B9" s="43">
        <v>32.35</v>
      </c>
      <c r="C9" s="43">
        <v>32.35</v>
      </c>
      <c r="D9" s="8">
        <v>70648.78</v>
      </c>
    </row>
    <row r="10" spans="1:4" ht="15.75" x14ac:dyDescent="0.25">
      <c r="A10" s="1" t="s">
        <v>9</v>
      </c>
      <c r="B10" s="44">
        <v>232.33</v>
      </c>
      <c r="C10" s="44">
        <v>232.33</v>
      </c>
      <c r="D10" s="10">
        <v>507382.7</v>
      </c>
    </row>
    <row r="11" spans="1:4" ht="15.75" x14ac:dyDescent="0.25">
      <c r="A11" s="6" t="s">
        <v>10</v>
      </c>
      <c r="B11" s="43">
        <v>6.8</v>
      </c>
      <c r="C11" s="43">
        <v>11.83</v>
      </c>
      <c r="D11" s="8">
        <v>25835.4</v>
      </c>
    </row>
    <row r="12" spans="1:4" ht="15.75" x14ac:dyDescent="0.25">
      <c r="A12" s="1" t="s">
        <v>11</v>
      </c>
      <c r="B12" s="44">
        <v>75.16</v>
      </c>
      <c r="C12" s="44">
        <v>130.78</v>
      </c>
      <c r="D12" s="10">
        <v>285608.87</v>
      </c>
    </row>
    <row r="13" spans="1:4" ht="15.75" x14ac:dyDescent="0.25">
      <c r="A13" s="6" t="s">
        <v>12</v>
      </c>
      <c r="B13" s="43">
        <v>0</v>
      </c>
      <c r="C13" s="43">
        <v>0</v>
      </c>
      <c r="D13" s="8">
        <v>0</v>
      </c>
    </row>
    <row r="14" spans="1:4" ht="15.75" x14ac:dyDescent="0.25">
      <c r="A14" s="1" t="s">
        <v>13</v>
      </c>
      <c r="B14" s="44">
        <v>22.06</v>
      </c>
      <c r="C14" s="44">
        <v>45</v>
      </c>
      <c r="D14" s="10">
        <v>98274.96</v>
      </c>
    </row>
    <row r="15" spans="1:4" ht="15.75" x14ac:dyDescent="0.25">
      <c r="A15" s="6" t="s">
        <v>14</v>
      </c>
      <c r="B15" s="43">
        <v>0</v>
      </c>
      <c r="C15" s="43">
        <v>0</v>
      </c>
      <c r="D15" s="8">
        <v>0</v>
      </c>
    </row>
    <row r="16" spans="1:4" ht="15.75" x14ac:dyDescent="0.25">
      <c r="A16" s="1" t="s">
        <v>15</v>
      </c>
      <c r="B16" s="44">
        <v>0</v>
      </c>
      <c r="C16" s="44">
        <v>0</v>
      </c>
      <c r="D16" s="10">
        <v>0</v>
      </c>
    </row>
    <row r="17" spans="1:4" ht="15.75" x14ac:dyDescent="0.25">
      <c r="A17" s="6" t="s">
        <v>16</v>
      </c>
      <c r="B17" s="43">
        <v>0.64</v>
      </c>
      <c r="C17" s="43">
        <v>1.64</v>
      </c>
      <c r="D17" s="8">
        <v>3581.58</v>
      </c>
    </row>
    <row r="18" spans="1:4" ht="15.75" x14ac:dyDescent="0.25">
      <c r="A18" s="1" t="s">
        <v>17</v>
      </c>
      <c r="B18" s="44">
        <v>0</v>
      </c>
      <c r="C18" s="44">
        <v>0</v>
      </c>
      <c r="D18" s="10">
        <v>0</v>
      </c>
    </row>
    <row r="19" spans="1:4" ht="15.75" x14ac:dyDescent="0.25">
      <c r="A19" s="6" t="s">
        <v>18</v>
      </c>
      <c r="B19" s="43">
        <v>0.38</v>
      </c>
      <c r="C19" s="43">
        <v>0.72</v>
      </c>
      <c r="D19" s="8">
        <v>1572.4</v>
      </c>
    </row>
    <row r="20" spans="1:4" ht="15.75" x14ac:dyDescent="0.25">
      <c r="A20" s="1" t="s">
        <v>19</v>
      </c>
      <c r="B20" s="44">
        <v>0</v>
      </c>
      <c r="C20" s="44">
        <v>0</v>
      </c>
      <c r="D20" s="10">
        <v>0</v>
      </c>
    </row>
    <row r="21" spans="1:4" ht="15.75" x14ac:dyDescent="0.25">
      <c r="A21" s="6" t="s">
        <v>20</v>
      </c>
      <c r="B21" s="45">
        <v>1.43</v>
      </c>
      <c r="C21" s="45">
        <v>1.84</v>
      </c>
      <c r="D21" s="46">
        <v>4018.35</v>
      </c>
    </row>
    <row r="22" spans="1:4" ht="15.75" x14ac:dyDescent="0.25">
      <c r="A22" s="12"/>
      <c r="B22" s="47"/>
      <c r="C22" s="47"/>
      <c r="D22" s="14"/>
    </row>
    <row r="23" spans="1:4" ht="15.75" x14ac:dyDescent="0.25">
      <c r="A23" s="15" t="s">
        <v>21</v>
      </c>
      <c r="B23" s="48">
        <f>SUM(B7:B22)</f>
        <v>371.15</v>
      </c>
      <c r="C23" s="54">
        <f>SUM(C7:C22)</f>
        <v>456.48999999999995</v>
      </c>
      <c r="D23" s="18">
        <f>SUM(D7:D21)</f>
        <v>996923.03999999992</v>
      </c>
    </row>
    <row r="24" spans="1:4" ht="15.75" x14ac:dyDescent="0.25">
      <c r="A24" s="19"/>
      <c r="B24" s="49"/>
      <c r="C24" s="50"/>
      <c r="D24" s="22"/>
    </row>
    <row r="25" spans="1:4" ht="15.75" x14ac:dyDescent="0.25">
      <c r="A25" s="6" t="s">
        <v>22</v>
      </c>
      <c r="B25" s="43">
        <v>0</v>
      </c>
      <c r="C25" s="43">
        <v>0</v>
      </c>
      <c r="D25" s="8">
        <v>0</v>
      </c>
    </row>
    <row r="26" spans="1:4" ht="15.75" x14ac:dyDescent="0.25">
      <c r="A26" s="1" t="s">
        <v>23</v>
      </c>
      <c r="B26" s="44">
        <v>71.69</v>
      </c>
      <c r="C26" s="44">
        <v>10.75</v>
      </c>
      <c r="D26" s="10">
        <v>23476.799999999999</v>
      </c>
    </row>
    <row r="27" spans="1:4" ht="15.75" x14ac:dyDescent="0.25">
      <c r="A27" s="6" t="s">
        <v>24</v>
      </c>
      <c r="B27" s="43">
        <v>0</v>
      </c>
      <c r="C27" s="43">
        <v>0</v>
      </c>
      <c r="D27" s="8">
        <v>0</v>
      </c>
    </row>
    <row r="28" spans="1:4" ht="15.75" x14ac:dyDescent="0.25">
      <c r="A28" s="1" t="s">
        <v>25</v>
      </c>
      <c r="B28" s="44">
        <v>10.56</v>
      </c>
      <c r="C28" s="44">
        <v>2.11</v>
      </c>
      <c r="D28" s="10">
        <v>4608</v>
      </c>
    </row>
    <row r="29" spans="1:4" ht="15.75" x14ac:dyDescent="0.25">
      <c r="A29" s="6" t="s">
        <v>26</v>
      </c>
      <c r="B29" s="43">
        <v>318.89999999999998</v>
      </c>
      <c r="C29" s="43">
        <v>63.78</v>
      </c>
      <c r="D29" s="8">
        <v>139288.38</v>
      </c>
    </row>
    <row r="30" spans="1:4" ht="15.75" x14ac:dyDescent="0.25">
      <c r="A30" s="12"/>
      <c r="B30" s="23"/>
      <c r="C30" s="51"/>
      <c r="D30" s="25"/>
    </row>
    <row r="31" spans="1:4" ht="15.75" x14ac:dyDescent="0.25">
      <c r="A31" s="15" t="s">
        <v>21</v>
      </c>
      <c r="B31" s="33"/>
      <c r="C31" s="52">
        <f>SUM(C25:C30)</f>
        <v>76.64</v>
      </c>
      <c r="D31" s="28">
        <f>SUM(D25:D29)</f>
        <v>167373.18</v>
      </c>
    </row>
    <row r="32" spans="1:4" ht="15.75" x14ac:dyDescent="0.25">
      <c r="A32" s="29"/>
      <c r="B32" s="30"/>
      <c r="C32" s="53"/>
      <c r="D32" s="32"/>
    </row>
    <row r="33" spans="1:4" ht="15.75" x14ac:dyDescent="0.25">
      <c r="A33" s="15" t="s">
        <v>27</v>
      </c>
      <c r="B33" s="33"/>
      <c r="C33" s="52">
        <f>SUM(C23+C31)</f>
        <v>533.13</v>
      </c>
      <c r="D33" s="28">
        <f>SUM(D23+D31)</f>
        <v>1164296.22</v>
      </c>
    </row>
  </sheetData>
  <sheetProtection password="8703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135-Day Erskine</vt:lpstr>
      <vt:lpstr>135-Day SCPCSD</vt:lpstr>
      <vt:lpstr>135-Day Palmetto Unified</vt:lpstr>
      <vt:lpstr>135-Day Deaf and Blind</vt:lpstr>
      <vt:lpstr>135-Day DJJ</vt:lpstr>
    </vt:vector>
  </TitlesOfParts>
  <Company>South Carolina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Other Entities FY22 135 day properties</dc:title>
  <dc:subject>Other Entities FY22 135 day properties</dc:subject>
  <dc:creator>Cooper, Melanie</dc:creator>
  <cp:lastModifiedBy>Moss, Kimberly S</cp:lastModifiedBy>
  <cp:lastPrinted>2020-12-23T00:19:34Z</cp:lastPrinted>
  <dcterms:created xsi:type="dcterms:W3CDTF">2020-04-27T14:36:25Z</dcterms:created>
  <dcterms:modified xsi:type="dcterms:W3CDTF">2022-04-25T20:30:42Z</dcterms:modified>
  <cp:contentStatus/>
</cp:coreProperties>
</file>